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70" windowHeight="11250" activeTab="0"/>
  </bookViews>
  <sheets>
    <sheet name="Вып.плана._9" sheetId="1" r:id="rId1"/>
  </sheets>
  <definedNames>
    <definedName name="_xlnm._FilterDatabase" localSheetId="0" hidden="1">'Вып.плана._9'!$A$15:$E$15</definedName>
    <definedName name="_xlnm.Print_Titles" localSheetId="0">'Вып.плана._9'!$12:$15</definedName>
    <definedName name="_xlnm.Print_Area" localSheetId="0">'Вып.плана._9'!$A$2:$E$62</definedName>
  </definedNames>
  <calcPr fullCalcOnLoad="1"/>
</workbook>
</file>

<file path=xl/sharedStrings.xml><?xml version="1.0" encoding="utf-8"?>
<sst xmlns="http://schemas.openxmlformats.org/spreadsheetml/2006/main" count="100" uniqueCount="100">
  <si>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</si>
  <si>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</si>
  <si>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</si>
  <si>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</si>
  <si>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</si>
  <si>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</si>
  <si>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</si>
  <si>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</si>
  <si>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</si>
  <si>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</si>
  <si>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</si>
  <si>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</si>
  <si>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</si>
  <si>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</si>
  <si>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</si>
  <si>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</si>
  <si>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</si>
  <si>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</si>
  <si>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1.1.НАЛОГИ НА ПРИБЫЛЬ, ДОХОДЫ</t>
  </si>
  <si>
    <t>1.1.1.Налог на доходы физических лиц</t>
  </si>
  <si>
    <t>000 2 02 04000 00 0000 151</t>
  </si>
  <si>
    <t>000 1 01 02010 01 0000 110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</si>
  <si>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</si>
  <si>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</si>
  <si>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</si>
  <si>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</si>
  <si>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</si>
  <si>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</si>
  <si>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</si>
  <si>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</si>
  <si>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</si>
  <si>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</si>
  <si>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</si>
  <si>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</si>
  <si>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000 1 11 05075 10 0000 120</t>
  </si>
  <si>
    <t xml:space="preserve">000 1 13 01995 10 0000 130   </t>
  </si>
  <si>
    <t xml:space="preserve">000 1 13 00000 00 0000 000  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</si>
  <si>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</si>
  <si>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</si>
  <si>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</si>
  <si>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</si>
  <si>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</si>
  <si>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</si>
  <si>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</si>
  <si>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</si>
  <si>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2.1.3.2. Прочие межбюджетные трансферты, передаваемые бюджетам сельских поселений</t>
  </si>
  <si>
    <t>сельского поселения Казым</t>
  </si>
  <si>
    <t>000 1 05 03010 01 0000 110</t>
  </si>
  <si>
    <t>000 1 05 00000 00 0000 000</t>
  </si>
  <si>
    <t>ПРИЛОЖЕНИЕ 1</t>
  </si>
  <si>
    <t>1.2. НАЛОГИ НА ТОВАРЫ (РАБОТЫ, УСЛУГИ), РЕАЛИЗУЕМЫЕ НА ТЕРРИТОРИИ РОССИЙСКОЙ ФЕДЕРАЦИИ</t>
  </si>
  <si>
    <t>000 1 03 00000 00 0000 000</t>
  </si>
  <si>
    <t>1.2.1. Акцизы по подакцизным товарам (продукции), производимым на территории Российской Федерации</t>
  </si>
  <si>
    <t>000 1 03 02000 01 0000 110</t>
  </si>
  <si>
    <t xml:space="preserve">1.2.1.1.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</si>
  <si>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000 1 03 02230 01 0000 110</t>
  </si>
  <si>
    <t>1.2.1.2.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</si>
  <si>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</si>
  <si>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1.2.1.3.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</si>
  <si>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</si>
  <si>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1.2.1.4.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</si>
  <si>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</si>
  <si>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1.3. НАЛОГИ НА СОВОКУПНЫЙ ДОХОД</t>
  </si>
  <si>
    <t>1.3.1. Единый сельскохозяйственный налог</t>
  </si>
  <si>
    <t>1.4.НАЛОГИ НА ИМУЩЕСТВО</t>
  </si>
  <si>
    <t>1.4.1.Налог на имущество физических лиц</t>
  </si>
  <si>
    <t>1.4.1.1.Налог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</si>
  <si>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1.4.2.Земельный налог </t>
  </si>
  <si>
    <t xml:space="preserve">1.4.2.1.Земельный налог с организаций, обладающих земельным участком, расположенным в границах сельских поселений </t>
  </si>
  <si>
    <t xml:space="preserve">1.4.2.2. Земельный налог с физических лиц, обладающих земельным участком, расположенным в границах сельских поселений </t>
  </si>
  <si>
    <t>1.5.ГОСУДАРСТВЕННАЯ ПОШЛИНА</t>
  </si>
  <si>
    <t>1.5.1.Государственная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</si>
  <si>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1.5.1.1.Государственная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</si>
  <si>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1.6.ДОХОДЫ ОТ ИСПОЛЬЗОВАНИЯ ИМУЩЕСТВА, НАХОДЯЩЕГОСЯ В ГОСУДАРСТВЕННОЙ И МУНИЦИПАЛЬНОЙ СОБСТВЕННОСТИ</t>
  </si>
  <si>
    <t xml:space="preserve">1.6.1.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</si>
  <si>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1.6.1.1.Доходы от сдачи в аренду имущества, составляющего казну сельских поселений (за исключением земельных участков)</t>
  </si>
  <si>
    <t>000 1 11 09045 10 0000 120</t>
  </si>
  <si>
    <t>1.6.2.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</si>
  <si>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1.7. ДОХОДЫ  ОТ  ОКАЗАНИЯ  ПЛАТНЫХ  УСЛУГ  (РАБОТ)  И  КОМПЕНСАЦИИ ЗАТРАТ ГОСУДАРСТВА</t>
  </si>
  <si>
    <t>1.7.1. Прочие доходы от оказания платных услуг  (работ) получателями средств бюджетов сельских поселений</t>
  </si>
  <si>
    <t>000 1 17 00000 00 0000 000</t>
  </si>
  <si>
    <t>000 1 17 05000 00 0000 180</t>
  </si>
  <si>
    <t>000 1 17 05050 10 0000 180</t>
  </si>
  <si>
    <t>1.8. ПРОЧИЕ НЕНАЛОГОВЫЕ ДОХОДЫ</t>
  </si>
  <si>
    <t xml:space="preserve">1.8.1. Прочие неналоговые доходы
</t>
  </si>
  <si>
    <t>1.8.1. Прочие неналоговые доходы бюджетов сельских поселений</t>
  </si>
  <si>
    <t>000 2 02 15000 00 0000 151</t>
  </si>
  <si>
    <t>000 2 02 15001 10 0000 151</t>
  </si>
  <si>
    <t>000 2 02 35118 10 0000 151</t>
  </si>
  <si>
    <t>000 2 02 35930 10 0000 151</t>
  </si>
  <si>
    <t>000 2 02 35000 00 0000 151</t>
  </si>
  <si>
    <t>000 2 02 40014 10 0000 151</t>
  </si>
  <si>
    <t>000 2 02 49999 10 0000 151</t>
  </si>
  <si>
    <t>2.2. ПРОЧИЕ БЕЗВОЗМЕЗДНЫЕ ПОСТУПЛЕНИЯ</t>
  </si>
  <si>
    <t>000 207 00000 00 0000 000</t>
  </si>
  <si>
    <t>2.2.1.Прочие безвозмездные поступления в бюджеты сельских поселений</t>
  </si>
  <si>
    <t>000 207 05030 10 0000 180</t>
  </si>
  <si>
    <t xml:space="preserve">от                      2019 года  № </t>
  </si>
  <si>
    <t>бюджета сельского поселения Казым  за 2018 год по кодам классификации доходов бюджета</t>
  </si>
  <si>
    <t>2.1.3.1.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</si>
</sst>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%"/>
    <numFmt numFmtId="188" formatCode="0.0"/>
  </numFmts>
  <fonts count="5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49" fontId="5" fillId="0" borderId="10" xfId="54" applyNumberFormat="1" applyFont="1" applyBorder="1" applyAlignment="1">
      <alignment horizontal="center"/>
      <protection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center"/>
      <protection hidden="1"/>
    </xf>
    <xf numFmtId="49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4" applyNumberFormat="1" applyFont="1" applyBorder="1" applyAlignment="1">
      <alignment horizontal="right" vertical="center"/>
      <protection/>
    </xf>
    <xf numFmtId="182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74" fontId="5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88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51" fillId="0" borderId="10" xfId="54" applyNumberFormat="1" applyFont="1" applyFill="1" applyBorder="1" applyAlignment="1" applyProtection="1">
      <alignment horizontal="left" vertical="top" wrapText="1"/>
      <protection hidden="1"/>
    </xf>
    <xf numFmtId="0" fontId="52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2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51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 wrapText="1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 vertical="top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view="pageBreakPreview" zoomScaleNormal="200" zoomScaleSheetLayoutView="100" workbookViewId="0" topLeftCell="A2">
      <selection activeCell="A9" sqref="A9:E9"/>
    </sheetView>
  </sheetViews>
  <sheetFormatPr defaultColWidth="9.00390625" defaultRowHeight="12.75"/>
  <cols>
    <col min="1" max="1" width="37.75390625" style="8" customWidth="1"/>
    <col min="2" max="2" width="27.25390625" style="3" customWidth="1"/>
    <col min="3" max="3" width="15.125" style="3" customWidth="1"/>
    <col min="4" max="4" width="15.625" style="3" customWidth="1"/>
    <col min="5" max="5" width="9.2539062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7" customFormat="1" ht="18.75" customHeight="1">
      <c r="A2" s="36"/>
      <c r="C2" s="53" t="s">
        <v>49</v>
      </c>
      <c r="D2" s="53"/>
      <c r="E2" s="53"/>
    </row>
    <row r="3" spans="1:5" s="37" customFormat="1" ht="18.75" customHeight="1">
      <c r="A3" s="36"/>
      <c r="C3" s="53" t="s">
        <v>33</v>
      </c>
      <c r="D3" s="53"/>
      <c r="E3" s="53"/>
    </row>
    <row r="4" spans="1:5" s="37" customFormat="1" ht="18.75" customHeight="1">
      <c r="A4" s="38" t="s">
        <v>26</v>
      </c>
      <c r="C4" s="53" t="s">
        <v>46</v>
      </c>
      <c r="D4" s="53"/>
      <c r="E4" s="53"/>
    </row>
    <row r="5" spans="1:5" s="37" customFormat="1" ht="18.75" customHeight="1">
      <c r="A5" s="36"/>
      <c r="C5" s="53" t="s">
        <v>97</v>
      </c>
      <c r="D5" s="53"/>
      <c r="E5" s="53"/>
    </row>
    <row r="6" spans="1:4" s="37" customFormat="1" ht="18.75" customHeight="1">
      <c r="A6" s="36"/>
      <c r="B6" s="39"/>
      <c r="C6" s="40"/>
      <c r="D6" s="41"/>
    </row>
    <row r="7" spans="1:4" s="37" customFormat="1" ht="18.75" customHeight="1">
      <c r="A7" s="36"/>
      <c r="B7" s="39"/>
      <c r="C7" s="40"/>
      <c r="D7" s="41"/>
    </row>
    <row r="8" spans="1:4" s="37" customFormat="1" ht="18.75" customHeight="1">
      <c r="A8" s="36"/>
      <c r="B8" s="39"/>
      <c r="C8" s="40"/>
      <c r="D8" s="41"/>
    </row>
    <row r="9" spans="1:5" s="37" customFormat="1" ht="18.75" customHeight="1">
      <c r="A9" s="55" t="s">
        <v>3</v>
      </c>
      <c r="B9" s="55"/>
      <c r="C9" s="55"/>
      <c r="D9" s="55"/>
      <c r="E9" s="55"/>
    </row>
    <row r="10" spans="1:5" s="37" customFormat="1" ht="42" customHeight="1">
      <c r="A10" s="51" t="s">
        <v>98</v>
      </c>
      <c r="B10" s="51"/>
      <c r="C10" s="51"/>
      <c r="D10" s="51"/>
      <c r="E10" s="51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54" t="s">
        <v>1</v>
      </c>
      <c r="B12" s="54" t="s">
        <v>0</v>
      </c>
      <c r="C12" s="54" t="s">
        <v>43</v>
      </c>
      <c r="D12" s="54" t="s">
        <v>44</v>
      </c>
      <c r="E12" s="54" t="s">
        <v>25</v>
      </c>
    </row>
    <row r="13" spans="1:5" ht="12.75" customHeight="1">
      <c r="A13" s="54"/>
      <c r="B13" s="54"/>
      <c r="C13" s="54"/>
      <c r="D13" s="54"/>
      <c r="E13" s="54"/>
    </row>
    <row r="14" spans="1:5" ht="14.25" customHeight="1">
      <c r="A14" s="54"/>
      <c r="B14" s="54"/>
      <c r="C14" s="54"/>
      <c r="D14" s="54"/>
      <c r="E14" s="54"/>
    </row>
    <row r="15" spans="1:5" ht="18" customHeight="1">
      <c r="A15" s="22">
        <v>1</v>
      </c>
      <c r="B15" s="22">
        <v>2</v>
      </c>
      <c r="C15" s="23">
        <v>3</v>
      </c>
      <c r="D15" s="24">
        <v>4</v>
      </c>
      <c r="E15" s="17">
        <v>5</v>
      </c>
    </row>
    <row r="16" spans="1:5" ht="31.5">
      <c r="A16" s="20" t="s">
        <v>4</v>
      </c>
      <c r="B16" s="9" t="s">
        <v>5</v>
      </c>
      <c r="C16" s="28">
        <f>C17+C29+C35+C38+C42+C44+C27+C21</f>
        <v>4569482</v>
      </c>
      <c r="D16" s="28">
        <f>D17+D29+D35+D38+D42+D44+D27+D21</f>
        <v>5053367.27</v>
      </c>
      <c r="E16" s="46">
        <f>D16/C16*100</f>
        <v>110.58949942247283</v>
      </c>
    </row>
    <row r="17" spans="1:5" ht="31.5">
      <c r="A17" s="20" t="s">
        <v>18</v>
      </c>
      <c r="B17" s="9" t="s">
        <v>6</v>
      </c>
      <c r="C17" s="28">
        <f>C18</f>
        <v>1868172</v>
      </c>
      <c r="D17" s="29">
        <f>D18</f>
        <v>2167447.8200000003</v>
      </c>
      <c r="E17" s="34">
        <f>D17/C17*100</f>
        <v>116.01971445883999</v>
      </c>
    </row>
    <row r="18" spans="1:5" ht="31.5">
      <c r="A18" s="21" t="s">
        <v>19</v>
      </c>
      <c r="B18" s="10" t="s">
        <v>7</v>
      </c>
      <c r="C18" s="30">
        <f>C19+C20</f>
        <v>1868172</v>
      </c>
      <c r="D18" s="30">
        <f>D19+D20</f>
        <v>2167447.8200000003</v>
      </c>
      <c r="E18" s="35">
        <f aca="true" t="shared" si="0" ref="E18:E43">D18/C18*100</f>
        <v>116.01971445883999</v>
      </c>
    </row>
    <row r="19" spans="1:5" ht="129" customHeight="1">
      <c r="A19" s="21" t="s">
        <v>23</v>
      </c>
      <c r="B19" s="10" t="s">
        <v>21</v>
      </c>
      <c r="C19" s="32">
        <v>1857800</v>
      </c>
      <c r="D19" s="32">
        <v>2156354.99</v>
      </c>
      <c r="E19" s="35">
        <f t="shared" si="0"/>
        <v>116.07035149101088</v>
      </c>
    </row>
    <row r="20" spans="1:5" ht="79.5" customHeight="1">
      <c r="A20" s="21" t="s">
        <v>37</v>
      </c>
      <c r="B20" s="10" t="s">
        <v>22</v>
      </c>
      <c r="C20" s="32">
        <v>10372</v>
      </c>
      <c r="D20" s="32">
        <v>11092.83</v>
      </c>
      <c r="E20" s="35">
        <f t="shared" si="0"/>
        <v>106.94976860779019</v>
      </c>
    </row>
    <row r="21" spans="1:5" ht="79.5" customHeight="1">
      <c r="A21" s="20" t="s">
        <v>50</v>
      </c>
      <c r="B21" s="26" t="s">
        <v>51</v>
      </c>
      <c r="C21" s="33">
        <f>C22</f>
        <v>1507283</v>
      </c>
      <c r="D21" s="33">
        <f>D22</f>
        <v>1655182.17</v>
      </c>
      <c r="E21" s="34">
        <f t="shared" si="0"/>
        <v>109.81230266645348</v>
      </c>
    </row>
    <row r="22" spans="1:5" ht="62.25" customHeight="1">
      <c r="A22" s="21" t="s">
        <v>52</v>
      </c>
      <c r="B22" s="11" t="s">
        <v>53</v>
      </c>
      <c r="C22" s="32">
        <f>C23+C24+C25+C26</f>
        <v>1507283</v>
      </c>
      <c r="D22" s="32">
        <f>D23+D24+D25+D26</f>
        <v>1655182.17</v>
      </c>
      <c r="E22" s="35">
        <f t="shared" si="0"/>
        <v>109.81230266645348</v>
      </c>
    </row>
    <row r="23" spans="1:5" ht="79.5" customHeight="1">
      <c r="A23" s="18" t="s">
        <v>54</v>
      </c>
      <c r="B23" s="11" t="s">
        <v>55</v>
      </c>
      <c r="C23" s="32">
        <v>669490</v>
      </c>
      <c r="D23" s="32">
        <v>737491.77</v>
      </c>
      <c r="E23" s="35">
        <f t="shared" si="0"/>
        <v>110.15724954816352</v>
      </c>
    </row>
    <row r="24" spans="1:5" ht="156" customHeight="1">
      <c r="A24" s="18" t="s">
        <v>56</v>
      </c>
      <c r="B24" s="11" t="s">
        <v>57</v>
      </c>
      <c r="C24" s="32">
        <v>6360</v>
      </c>
      <c r="D24" s="32">
        <v>7102.6</v>
      </c>
      <c r="E24" s="35">
        <f t="shared" si="0"/>
        <v>111.67610062893083</v>
      </c>
    </row>
    <row r="25" spans="1:5" ht="130.5" customHeight="1">
      <c r="A25" s="18" t="s">
        <v>58</v>
      </c>
      <c r="B25" s="11" t="s">
        <v>59</v>
      </c>
      <c r="C25" s="32">
        <v>979453</v>
      </c>
      <c r="D25" s="32">
        <v>1075827.88</v>
      </c>
      <c r="E25" s="35">
        <f t="shared" si="0"/>
        <v>109.83966356731767</v>
      </c>
    </row>
    <row r="26" spans="1:5" ht="111" customHeight="1">
      <c r="A26" s="18" t="s">
        <v>60</v>
      </c>
      <c r="B26" s="11" t="s">
        <v>61</v>
      </c>
      <c r="C26" s="32">
        <v>-148020</v>
      </c>
      <c r="D26" s="32">
        <v>-165240.08</v>
      </c>
      <c r="E26" s="35">
        <f t="shared" si="0"/>
        <v>111.63361707877313</v>
      </c>
    </row>
    <row r="27" spans="1:5" ht="42.75" customHeight="1">
      <c r="A27" s="47" t="s">
        <v>62</v>
      </c>
      <c r="B27" s="50" t="s">
        <v>48</v>
      </c>
      <c r="C27" s="33">
        <f>C28</f>
        <v>5845</v>
      </c>
      <c r="D27" s="33">
        <f>D28</f>
        <v>6095.39</v>
      </c>
      <c r="E27" s="34">
        <f t="shared" si="0"/>
        <v>104.28383233532934</v>
      </c>
    </row>
    <row r="28" spans="1:5" ht="41.25" customHeight="1">
      <c r="A28" s="48" t="s">
        <v>63</v>
      </c>
      <c r="B28" s="49" t="s">
        <v>47</v>
      </c>
      <c r="C28" s="32">
        <v>5845</v>
      </c>
      <c r="D28" s="32">
        <v>6095.39</v>
      </c>
      <c r="E28" s="35">
        <f t="shared" si="0"/>
        <v>104.28383233532934</v>
      </c>
    </row>
    <row r="29" spans="1:5" ht="22.5" customHeight="1">
      <c r="A29" s="44" t="s">
        <v>64</v>
      </c>
      <c r="B29" s="9" t="s">
        <v>8</v>
      </c>
      <c r="C29" s="28">
        <f>C30+C32</f>
        <v>151182</v>
      </c>
      <c r="D29" s="28">
        <f>D30+D32</f>
        <v>159787.22999999998</v>
      </c>
      <c r="E29" s="34">
        <f t="shared" si="0"/>
        <v>105.69196729769416</v>
      </c>
    </row>
    <row r="30" spans="1:5" ht="31.5">
      <c r="A30" s="21" t="s">
        <v>65</v>
      </c>
      <c r="B30" s="10" t="s">
        <v>9</v>
      </c>
      <c r="C30" s="30">
        <f>C31</f>
        <v>75870</v>
      </c>
      <c r="D30" s="31">
        <f>D31</f>
        <v>79946.2</v>
      </c>
      <c r="E30" s="35">
        <f t="shared" si="0"/>
        <v>105.3726110452089</v>
      </c>
    </row>
    <row r="31" spans="1:5" ht="78.75">
      <c r="A31" s="21" t="s">
        <v>66</v>
      </c>
      <c r="B31" s="10" t="s">
        <v>10</v>
      </c>
      <c r="C31" s="32">
        <v>75870</v>
      </c>
      <c r="D31" s="32">
        <v>79946.2</v>
      </c>
      <c r="E31" s="35">
        <f t="shared" si="0"/>
        <v>105.3726110452089</v>
      </c>
    </row>
    <row r="32" spans="1:5" ht="22.5" customHeight="1">
      <c r="A32" s="45" t="s">
        <v>67</v>
      </c>
      <c r="B32" s="10" t="s">
        <v>11</v>
      </c>
      <c r="C32" s="30">
        <f>C33+C34</f>
        <v>75312</v>
      </c>
      <c r="D32" s="31">
        <f>D33+D34</f>
        <v>79841.03</v>
      </c>
      <c r="E32" s="35">
        <f t="shared" si="0"/>
        <v>106.01368971744212</v>
      </c>
    </row>
    <row r="33" spans="1:5" ht="72.75" customHeight="1">
      <c r="A33" s="21" t="s">
        <v>68</v>
      </c>
      <c r="B33" s="10" t="s">
        <v>38</v>
      </c>
      <c r="C33" s="32">
        <v>56878</v>
      </c>
      <c r="D33" s="32">
        <v>60541.13</v>
      </c>
      <c r="E33" s="35">
        <f t="shared" si="0"/>
        <v>106.44032842223707</v>
      </c>
    </row>
    <row r="34" spans="1:5" ht="82.5" customHeight="1">
      <c r="A34" s="21" t="s">
        <v>69</v>
      </c>
      <c r="B34" s="10" t="s">
        <v>39</v>
      </c>
      <c r="C34" s="32">
        <v>18434</v>
      </c>
      <c r="D34" s="32">
        <v>19299.9</v>
      </c>
      <c r="E34" s="35">
        <f t="shared" si="0"/>
        <v>104.69729847021809</v>
      </c>
    </row>
    <row r="35" spans="1:5" ht="31.5">
      <c r="A35" s="20" t="s">
        <v>70</v>
      </c>
      <c r="B35" s="9" t="s">
        <v>12</v>
      </c>
      <c r="C35" s="28">
        <f>C36</f>
        <v>20000</v>
      </c>
      <c r="D35" s="29">
        <f>D36</f>
        <v>20700</v>
      </c>
      <c r="E35" s="34">
        <f t="shared" si="0"/>
        <v>103.49999999999999</v>
      </c>
    </row>
    <row r="36" spans="1:5" ht="94.5">
      <c r="A36" s="21" t="s">
        <v>71</v>
      </c>
      <c r="B36" s="10" t="s">
        <v>13</v>
      </c>
      <c r="C36" s="30">
        <f>C37</f>
        <v>20000</v>
      </c>
      <c r="D36" s="31">
        <f>D37</f>
        <v>20700</v>
      </c>
      <c r="E36" s="35">
        <f t="shared" si="0"/>
        <v>103.49999999999999</v>
      </c>
    </row>
    <row r="37" spans="1:5" ht="128.25" customHeight="1">
      <c r="A37" s="21" t="s">
        <v>72</v>
      </c>
      <c r="B37" s="10" t="s">
        <v>14</v>
      </c>
      <c r="C37" s="32">
        <v>20000</v>
      </c>
      <c r="D37" s="32">
        <v>20700</v>
      </c>
      <c r="E37" s="35">
        <f t="shared" si="0"/>
        <v>103.49999999999999</v>
      </c>
    </row>
    <row r="38" spans="1:5" ht="110.25">
      <c r="A38" s="20" t="s">
        <v>73</v>
      </c>
      <c r="B38" s="9" t="s">
        <v>15</v>
      </c>
      <c r="C38" s="28">
        <f>C39+C41</f>
        <v>920000</v>
      </c>
      <c r="D38" s="28">
        <f>D39+D41</f>
        <v>941554.6599999999</v>
      </c>
      <c r="E38" s="34">
        <f t="shared" si="0"/>
        <v>102.34289782608694</v>
      </c>
    </row>
    <row r="39" spans="1:5" ht="162" customHeight="1">
      <c r="A39" s="21" t="s">
        <v>74</v>
      </c>
      <c r="B39" s="10" t="s">
        <v>16</v>
      </c>
      <c r="C39" s="30">
        <f>C40</f>
        <v>670000</v>
      </c>
      <c r="D39" s="30">
        <f>D40</f>
        <v>675128.22</v>
      </c>
      <c r="E39" s="35">
        <f t="shared" si="0"/>
        <v>100.76540597014925</v>
      </c>
    </row>
    <row r="40" spans="1:5" ht="66" customHeight="1">
      <c r="A40" s="18" t="s">
        <v>75</v>
      </c>
      <c r="B40" s="10" t="s">
        <v>34</v>
      </c>
      <c r="C40" s="32">
        <v>670000</v>
      </c>
      <c r="D40" s="32">
        <v>675128.22</v>
      </c>
      <c r="E40" s="35">
        <f t="shared" si="0"/>
        <v>100.76540597014925</v>
      </c>
    </row>
    <row r="41" spans="1:5" ht="66" customHeight="1">
      <c r="A41" s="18" t="s">
        <v>77</v>
      </c>
      <c r="B41" s="10" t="s">
        <v>76</v>
      </c>
      <c r="C41" s="32">
        <v>250000</v>
      </c>
      <c r="D41" s="32">
        <v>266426.44</v>
      </c>
      <c r="E41" s="35">
        <v>0</v>
      </c>
    </row>
    <row r="42" spans="1:5" ht="51.75" customHeight="1">
      <c r="A42" s="20" t="s">
        <v>78</v>
      </c>
      <c r="B42" s="9" t="s">
        <v>36</v>
      </c>
      <c r="C42" s="28">
        <f>C43</f>
        <v>97000</v>
      </c>
      <c r="D42" s="29">
        <f>D43</f>
        <v>102600</v>
      </c>
      <c r="E42" s="34">
        <f t="shared" si="0"/>
        <v>105.77319587628867</v>
      </c>
    </row>
    <row r="43" spans="1:5" ht="63.75" customHeight="1">
      <c r="A43" s="21" t="s">
        <v>79</v>
      </c>
      <c r="B43" s="10" t="s">
        <v>35</v>
      </c>
      <c r="C43" s="32">
        <v>97000</v>
      </c>
      <c r="D43" s="32">
        <v>102600</v>
      </c>
      <c r="E43" s="35">
        <f t="shared" si="0"/>
        <v>105.77319587628867</v>
      </c>
    </row>
    <row r="44" spans="1:5" ht="40.5" customHeight="1">
      <c r="A44" s="47" t="s">
        <v>83</v>
      </c>
      <c r="B44" s="50" t="s">
        <v>80</v>
      </c>
      <c r="C44" s="33">
        <f>C45</f>
        <v>0</v>
      </c>
      <c r="D44" s="33">
        <f>D45</f>
        <v>0</v>
      </c>
      <c r="E44" s="35">
        <v>0</v>
      </c>
    </row>
    <row r="45" spans="1:5" ht="21" customHeight="1">
      <c r="A45" s="48" t="s">
        <v>84</v>
      </c>
      <c r="B45" s="49" t="s">
        <v>81</v>
      </c>
      <c r="C45" s="32">
        <f>C46</f>
        <v>0</v>
      </c>
      <c r="D45" s="32">
        <f>D46</f>
        <v>0</v>
      </c>
      <c r="E45" s="35">
        <v>0</v>
      </c>
    </row>
    <row r="46" spans="1:5" ht="28.5" customHeight="1">
      <c r="A46" s="48" t="s">
        <v>85</v>
      </c>
      <c r="B46" s="49" t="s">
        <v>82</v>
      </c>
      <c r="C46" s="32">
        <v>0</v>
      </c>
      <c r="D46" s="32">
        <v>0</v>
      </c>
      <c r="E46" s="35">
        <v>0</v>
      </c>
    </row>
    <row r="47" spans="1:5" ht="31.5">
      <c r="A47" s="25" t="s">
        <v>27</v>
      </c>
      <c r="B47" s="26" t="s">
        <v>28</v>
      </c>
      <c r="C47" s="33">
        <f>C49+C51+C54+C57</f>
        <v>32250260.51</v>
      </c>
      <c r="D47" s="33">
        <f>D49+D51+D54+D57</f>
        <v>32250260.51</v>
      </c>
      <c r="E47" s="34">
        <f>D47/C47*100</f>
        <v>100</v>
      </c>
    </row>
    <row r="48" spans="1:5" ht="66" customHeight="1">
      <c r="A48" s="20" t="s">
        <v>29</v>
      </c>
      <c r="B48" s="9" t="s">
        <v>17</v>
      </c>
      <c r="C48" s="28">
        <f>C49+C51+C54</f>
        <v>32196100.51</v>
      </c>
      <c r="D48" s="28">
        <f>D49+D51+D54</f>
        <v>32196100.51</v>
      </c>
      <c r="E48" s="34">
        <f>D48/C48*100</f>
        <v>100</v>
      </c>
    </row>
    <row r="49" spans="1:5" ht="46.5" customHeight="1">
      <c r="A49" s="25" t="s">
        <v>30</v>
      </c>
      <c r="B49" s="26" t="s">
        <v>86</v>
      </c>
      <c r="C49" s="28">
        <f>C50</f>
        <v>27758700</v>
      </c>
      <c r="D49" s="29">
        <f>D50</f>
        <v>27758700</v>
      </c>
      <c r="E49" s="34">
        <f aca="true" t="shared" si="1" ref="E49:E58">D49/C49*100</f>
        <v>100</v>
      </c>
    </row>
    <row r="50" spans="1:5" ht="54.75" customHeight="1">
      <c r="A50" s="18" t="s">
        <v>40</v>
      </c>
      <c r="B50" s="10" t="s">
        <v>87</v>
      </c>
      <c r="C50" s="32">
        <v>27758700</v>
      </c>
      <c r="D50" s="32">
        <v>27758700</v>
      </c>
      <c r="E50" s="35">
        <f t="shared" si="1"/>
        <v>100</v>
      </c>
    </row>
    <row r="51" spans="1:5" ht="67.5" customHeight="1">
      <c r="A51" s="25" t="s">
        <v>31</v>
      </c>
      <c r="B51" s="26" t="s">
        <v>90</v>
      </c>
      <c r="C51" s="28">
        <f>C52+C53</f>
        <v>142000.51</v>
      </c>
      <c r="D51" s="29">
        <f>D52+D53</f>
        <v>142000.51</v>
      </c>
      <c r="E51" s="34">
        <f t="shared" si="1"/>
        <v>100</v>
      </c>
    </row>
    <row r="52" spans="1:5" ht="84.75" customHeight="1">
      <c r="A52" s="18" t="s">
        <v>41</v>
      </c>
      <c r="B52" s="11" t="s">
        <v>89</v>
      </c>
      <c r="C52" s="32">
        <v>21600</v>
      </c>
      <c r="D52" s="32">
        <v>21600</v>
      </c>
      <c r="E52" s="35">
        <f t="shared" si="1"/>
        <v>100</v>
      </c>
    </row>
    <row r="53" spans="1:5" ht="100.5" customHeight="1">
      <c r="A53" s="18" t="s">
        <v>42</v>
      </c>
      <c r="B53" s="10" t="s">
        <v>88</v>
      </c>
      <c r="C53" s="32">
        <v>120400.51</v>
      </c>
      <c r="D53" s="32">
        <v>120400.51</v>
      </c>
      <c r="E53" s="35">
        <f t="shared" si="1"/>
        <v>100</v>
      </c>
    </row>
    <row r="54" spans="1:5" ht="31.5">
      <c r="A54" s="42" t="s">
        <v>32</v>
      </c>
      <c r="B54" s="43" t="s">
        <v>20</v>
      </c>
      <c r="C54" s="29">
        <f>C56+C55</f>
        <v>4295400</v>
      </c>
      <c r="D54" s="29">
        <f>D56+D55</f>
        <v>4295400</v>
      </c>
      <c r="E54" s="35">
        <f t="shared" si="1"/>
        <v>100</v>
      </c>
    </row>
    <row r="55" spans="1:5" ht="129" customHeight="1">
      <c r="A55" s="19" t="s">
        <v>99</v>
      </c>
      <c r="B55" s="12" t="s">
        <v>91</v>
      </c>
      <c r="C55" s="31">
        <v>270900</v>
      </c>
      <c r="D55" s="31">
        <v>270900</v>
      </c>
      <c r="E55" s="35">
        <f t="shared" si="1"/>
        <v>100</v>
      </c>
    </row>
    <row r="56" spans="1:5" ht="60.75" customHeight="1">
      <c r="A56" s="19" t="s">
        <v>45</v>
      </c>
      <c r="B56" s="12" t="s">
        <v>92</v>
      </c>
      <c r="C56" s="32">
        <v>4024500</v>
      </c>
      <c r="D56" s="32">
        <v>4024500</v>
      </c>
      <c r="E56" s="35">
        <f t="shared" si="1"/>
        <v>100</v>
      </c>
    </row>
    <row r="57" spans="1:5" ht="34.5" customHeight="1">
      <c r="A57" s="42" t="s">
        <v>93</v>
      </c>
      <c r="B57" s="43" t="s">
        <v>94</v>
      </c>
      <c r="C57" s="33">
        <f>C58</f>
        <v>54160</v>
      </c>
      <c r="D57" s="33">
        <f>D58</f>
        <v>54160</v>
      </c>
      <c r="E57" s="34">
        <f t="shared" si="1"/>
        <v>100</v>
      </c>
    </row>
    <row r="58" spans="1:5" ht="60.75" customHeight="1">
      <c r="A58" s="19" t="s">
        <v>95</v>
      </c>
      <c r="B58" s="12" t="s">
        <v>96</v>
      </c>
      <c r="C58" s="32">
        <v>54160</v>
      </c>
      <c r="D58" s="32">
        <v>54160</v>
      </c>
      <c r="E58" s="35">
        <f t="shared" si="1"/>
        <v>100</v>
      </c>
    </row>
    <row r="59" spans="1:5" ht="20.25" customHeight="1">
      <c r="A59" s="27" t="s">
        <v>24</v>
      </c>
      <c r="B59" s="13"/>
      <c r="C59" s="29">
        <f>C16+C47</f>
        <v>36819742.510000005</v>
      </c>
      <c r="D59" s="29">
        <f>D16+D47</f>
        <v>37303627.78</v>
      </c>
      <c r="E59" s="34">
        <f>D59/C59*100</f>
        <v>101.31420058102954</v>
      </c>
    </row>
    <row r="60" spans="1:4" ht="15.75" customHeight="1">
      <c r="A60" s="7"/>
      <c r="B60" s="4"/>
      <c r="C60" s="4"/>
      <c r="D60" s="4"/>
    </row>
    <row r="61" spans="1:4" ht="15.75" customHeight="1">
      <c r="A61" s="7"/>
      <c r="B61" s="15"/>
      <c r="C61" s="4"/>
      <c r="D61" s="4"/>
    </row>
    <row r="62" spans="1:5" ht="15.75" customHeight="1">
      <c r="A62" s="52" t="s">
        <v>2</v>
      </c>
      <c r="B62" s="52"/>
      <c r="C62" s="52"/>
      <c r="D62" s="52"/>
      <c r="E62" s="52"/>
    </row>
    <row r="63" spans="1:4" ht="11.25" customHeight="1">
      <c r="A63" s="7"/>
      <c r="B63" s="4"/>
      <c r="C63" s="4"/>
      <c r="D63" s="4"/>
    </row>
    <row r="64" spans="1:4" ht="11.25" customHeight="1">
      <c r="A64" s="7"/>
      <c r="B64" s="4"/>
      <c r="C64" s="4"/>
      <c r="D64" s="4"/>
    </row>
  </sheetData>
  <sheetProtection/>
  <autoFilter ref="A15:E15"/>
  <mergeCells count="12">
    <mergeCell ref="E12:E14"/>
    <mergeCell ref="A9:E9"/>
    <mergeCell ref="A10:E10"/>
    <mergeCell ref="A62:E62"/>
    <mergeCell ref="C2:E2"/>
    <mergeCell ref="C3:E3"/>
    <mergeCell ref="C4:E4"/>
    <mergeCell ref="C5:E5"/>
    <mergeCell ref="A12:A14"/>
    <mergeCell ref="B12:B14"/>
    <mergeCell ref="C12:C14"/>
    <mergeCell ref="D12:D14"/>
  </mergeCells>
  <printOptions/>
  <pageMargins left="1.1023622047244095" right="0.5905511811023623" top="0.984251968503937" bottom="0.7874015748031497" header="0.5118110236220472" footer="0.5118110236220472"/>
  <pageSetup horizontalDpi="600" verticalDpi="600" orientation="portrait" paperSize="9" scale="8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2018-03-20T11:37:24Z</cp:lastPrinted>
  <dcterms:created xsi:type="dcterms:W3CDTF">2008-10-23T07:29:54Z</dcterms:created>
  <dcterms:modified xsi:type="dcterms:W3CDTF">2019-03-25T05:04:22Z</dcterms:modified>
  <cp:category/>
  <cp:version/>
  <cp:contentType/>
  <cp:contentStatus/>
</cp:coreProperties>
</file>